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90" activeTab="1"/>
  </bookViews>
  <sheets>
    <sheet name="BS-3rd Qtr2000" sheetId="1" r:id="rId1"/>
    <sheet name="IS-3rd Qtr2000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<sst xmlns="http://schemas.openxmlformats.org/spreadsheetml/2006/main" count="135" uniqueCount="102">
  <si>
    <t xml:space="preserve">      QUALITY  CONCRETE  HOLDINGS  BHD</t>
  </si>
  <si>
    <t>CONSOLIDATED  BALANCE  SHEET</t>
  </si>
  <si>
    <t>AS  AT</t>
  </si>
  <si>
    <t>END  OF</t>
  </si>
  <si>
    <t>PRECEDING YEAR</t>
  </si>
  <si>
    <t>CURRENT</t>
  </si>
  <si>
    <t>FINANCIAL</t>
  </si>
  <si>
    <t>QUARTER</t>
  </si>
  <si>
    <t>YEAR  END</t>
  </si>
  <si>
    <t>RM'000</t>
  </si>
  <si>
    <t>Fixed Assets</t>
  </si>
  <si>
    <t>Investment in Associated Companies</t>
  </si>
  <si>
    <t>Other Investments</t>
  </si>
  <si>
    <t>Intangible Assets</t>
  </si>
  <si>
    <t>Current Assets</t>
  </si>
  <si>
    <t>Stocks</t>
  </si>
  <si>
    <t>Trade Debtors</t>
  </si>
  <si>
    <t>Short Term Investments</t>
  </si>
  <si>
    <t>Cash and Bank Balances</t>
  </si>
  <si>
    <t>Others - other debtors, deposits &amp; prepayments</t>
  </si>
  <si>
    <t>Current Liabilities</t>
  </si>
  <si>
    <t>Short Term Borrowings</t>
  </si>
  <si>
    <t>Trade Creditors</t>
  </si>
  <si>
    <t>Other Creditors</t>
  </si>
  <si>
    <t>Provision for Taxation</t>
  </si>
  <si>
    <t>Net Current Assets</t>
  </si>
  <si>
    <t xml:space="preserve">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</si>
  <si>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</si>
  <si>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</si>
  <si>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</si>
  <si>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</si>
  <si>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</si>
  <si>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</si>
  <si>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</si>
  <si>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</si>
  <si>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</si>
  <si>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</si>
  <si>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</si>
  <si>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</si>
  <si>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</si>
  <si>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QUALITY  CONCRETE  HOLDINGS  BHD</t>
  </si>
  <si>
    <t>QUARTERLY  REPORT</t>
  </si>
  <si>
    <t>The figures have not been audited.</t>
  </si>
  <si>
    <t>CONSOLIDATED  INCOME  STATEMENT</t>
  </si>
  <si>
    <t>INDIVIDUAL  QUARTER</t>
  </si>
  <si>
    <t>CUMULATIVE  QUARTER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</si>
  <si>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</si>
  <si>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</si>
  <si>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</si>
  <si>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</si>
  <si>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</si>
  <si>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</si>
  <si>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</si>
  <si>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</si>
  <si>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</si>
  <si>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</si>
  <si>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</si>
  <si>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</si>
  <si>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</si>
  <si>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</si>
  <si>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</si>
  <si>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</si>
  <si>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</si>
  <si>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</si>
  <si>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</si>
  <si>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</si>
  <si>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</si>
  <si>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</si>
  <si>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 xml:space="preserve">(f) </t>
  </si>
  <si>
    <t>Share in the results of associated companies</t>
  </si>
  <si>
    <t>(g)</t>
  </si>
  <si>
    <t>Profit/(loss) before taxation, minority</t>
  </si>
  <si>
    <t>interests and extraordinary items</t>
  </si>
  <si>
    <t xml:space="preserve">(h) </t>
  </si>
  <si>
    <t>Taxation</t>
  </si>
  <si>
    <t xml:space="preserve">(i) </t>
  </si>
  <si>
    <t>Profit/(loss) after taxation</t>
  </si>
  <si>
    <t>before deducting minority interests</t>
  </si>
  <si>
    <t xml:space="preserve">(ii) </t>
  </si>
  <si>
    <t>Less minority interests</t>
  </si>
  <si>
    <t>(j)</t>
  </si>
  <si>
    <t>attributable to members of the company</t>
  </si>
  <si>
    <t xml:space="preserve">(k) </t>
  </si>
  <si>
    <t>Extraordinary items</t>
  </si>
  <si>
    <t xml:space="preserve">(iii) </t>
  </si>
  <si>
    <t xml:space="preserve">Extraordinary items attributable to 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</si>
  <si>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</si>
  <si>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</si>
  <si>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</si>
  <si>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</si>
  <si>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</si>
  <si>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</si>
  <si>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 for preference</t>
  </si>
  <si>
    <t>dividends, if any:-</t>
  </si>
  <si>
    <t>Basic (based on …30,000,000…..……….</t>
  </si>
  <si>
    <t>ordinary shares) (sen)</t>
  </si>
  <si>
    <t>Fully diluted (based on …………………</t>
  </si>
  <si>
    <t>Revenue</t>
  </si>
  <si>
    <t>Dividend description.</t>
  </si>
  <si>
    <t>Dividend per share (sen).</t>
  </si>
  <si>
    <t>Net tangible assets per share (RM)</t>
  </si>
  <si>
    <t>Quarterly report on consolidated results for the financial quarter ended 31 October 2000.</t>
  </si>
</sst>
</file>

<file path=xl/styles.xml><?xml version="1.0" encoding="utf-8"?>
<styleSheet xmlns="http://schemas.openxmlformats.org/spreadsheetml/2006/main">
  <numFmts count="24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_(* #,##0_);_(* \(#,##0\);_(* &quot;-&quot;??_);_(@_)"/>
    <numFmt numFmtId="173" formatCode="#,##0.0_);[Red]\(#,##0.0\)"/>
    <numFmt numFmtId="174" formatCode="_(* #,##0.0_);_(* \(#,##0.0\);_(* &quot;-&quot;??_);_(@_)"/>
    <numFmt numFmtId="175" formatCode="#,##0.000_);[Red]\(#,##0.000\)"/>
    <numFmt numFmtId="176" formatCode="#,##0.0000_);[Red]\(#,##0.0000\)"/>
    <numFmt numFmtId="177" formatCode="#,##0;[Red]\(#,##0\)"/>
    <numFmt numFmtId="178" formatCode="_(* #,##0.000_);_(* \(#,##0.000\);_(* &quot;-&quot;??_);_(@_)"/>
    <numFmt numFmtId="179" formatCode="_(* #,##0.0000_);_(* \(#,##0.0000\);_(* &quot;-&quot;??_);_(@_)"/>
  </numFmts>
  <fonts count="9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1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2" fontId="3" fillId="0" borderId="0" xfId="17" applyNumberFormat="1" applyFont="1" applyAlignment="1">
      <alignment horizontal="left" vertical="center"/>
    </xf>
    <xf numFmtId="172" fontId="4" fillId="0" borderId="0" xfId="17" applyNumberFormat="1" applyFont="1" applyAlignment="1">
      <alignment horizontal="left" vertical="center"/>
    </xf>
    <xf numFmtId="172" fontId="5" fillId="0" borderId="0" xfId="17" applyNumberFormat="1" applyFont="1" applyAlignment="1" quotePrefix="1">
      <alignment horizontal="left" vertical="center"/>
    </xf>
    <xf numFmtId="171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4" fontId="7" fillId="2" borderId="0" xfId="0" applyNumberFormat="1" applyFont="1" applyFill="1" applyAlignment="1">
      <alignment horizontal="center"/>
    </xf>
    <xf numFmtId="38" fontId="1" fillId="0" borderId="0" xfId="0" applyNumberFormat="1" applyFont="1" applyAlignment="1">
      <alignment/>
    </xf>
    <xf numFmtId="172" fontId="1" fillId="0" borderId="0" xfId="17" applyNumberFormat="1" applyFont="1" applyAlignment="1">
      <alignment/>
    </xf>
    <xf numFmtId="171" fontId="1" fillId="0" borderId="0" xfId="17" applyFont="1" applyAlignment="1">
      <alignment/>
    </xf>
    <xf numFmtId="0" fontId="8" fillId="0" borderId="0" xfId="0" applyFont="1" applyAlignment="1">
      <alignment/>
    </xf>
    <xf numFmtId="172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7" fillId="3" borderId="0" xfId="0" applyNumberFormat="1" applyFont="1" applyFill="1" applyAlignment="1">
      <alignment horizontal="center" vertical="center"/>
    </xf>
    <xf numFmtId="38" fontId="1" fillId="0" borderId="0" xfId="0" applyNumberFormat="1" applyFont="1" applyAlignment="1">
      <alignment vertical="center"/>
    </xf>
    <xf numFmtId="172" fontId="1" fillId="0" borderId="0" xfId="17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17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vertical="center"/>
    </xf>
    <xf numFmtId="38" fontId="1" fillId="0" borderId="2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171" fontId="1" fillId="0" borderId="0" xfId="17" applyNumberFormat="1" applyFont="1" applyAlignment="1">
      <alignment vertical="center"/>
    </xf>
    <xf numFmtId="4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3" borderId="0" xfId="0" applyNumberFormat="1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238125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905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2</xdr:col>
      <xdr:colOff>247650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048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53">
      <selection activeCell="D53" sqref="D53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0.8515625" style="0" customWidth="1"/>
    <col min="4" max="4" width="16.8515625" style="0" customWidth="1"/>
    <col min="5" max="5" width="2.7109375" style="0" customWidth="1"/>
    <col min="6" max="6" width="16.7109375" style="0" customWidth="1"/>
    <col min="7" max="7" width="4.140625" style="0" customWidth="1"/>
  </cols>
  <sheetData>
    <row r="1" spans="1:8" ht="13.5">
      <c r="A1" s="1"/>
      <c r="B1" s="1"/>
      <c r="C1" s="2"/>
      <c r="D1" s="3"/>
      <c r="E1" s="3"/>
      <c r="F1" s="4"/>
      <c r="G1" s="4"/>
      <c r="H1" s="4"/>
    </row>
    <row r="2" spans="1:8" ht="17.25">
      <c r="A2" s="1"/>
      <c r="B2" s="1"/>
      <c r="C2" s="5" t="s">
        <v>0</v>
      </c>
      <c r="D2" s="6"/>
      <c r="E2" s="7"/>
      <c r="F2" s="4"/>
      <c r="G2" s="4"/>
      <c r="H2" s="4"/>
    </row>
    <row r="3" spans="1:8" ht="13.5">
      <c r="A3" s="1"/>
      <c r="B3" s="1"/>
      <c r="C3" s="8"/>
      <c r="D3" s="1"/>
      <c r="E3" s="1"/>
      <c r="F3" s="9"/>
      <c r="G3" s="9"/>
      <c r="H3" s="9"/>
    </row>
    <row r="4" spans="1:8" ht="16.5">
      <c r="A4" s="10" t="s">
        <v>1</v>
      </c>
      <c r="B4" s="11"/>
      <c r="C4" s="11"/>
      <c r="D4" s="11"/>
      <c r="E4" s="11"/>
      <c r="F4" s="11"/>
      <c r="G4" s="11"/>
      <c r="H4" s="11"/>
    </row>
    <row r="5" spans="1:8" ht="17.25" thickBot="1">
      <c r="A5" s="12"/>
      <c r="B5" s="13"/>
      <c r="C5" s="13"/>
      <c r="D5" s="13"/>
      <c r="E5" s="13"/>
      <c r="F5" s="13"/>
      <c r="G5" s="13"/>
      <c r="H5" s="11"/>
    </row>
    <row r="6" spans="1:8" ht="17.25" thickTop="1">
      <c r="A6" s="10"/>
      <c r="B6" s="11"/>
      <c r="C6" s="11"/>
      <c r="D6" s="14"/>
      <c r="E6" s="11"/>
      <c r="F6" s="11"/>
      <c r="G6" s="11"/>
      <c r="H6" s="11"/>
    </row>
    <row r="7" spans="1:8" ht="16.5">
      <c r="A7" s="10"/>
      <c r="B7" s="11"/>
      <c r="C7" s="11"/>
      <c r="D7" s="15" t="s">
        <v>2</v>
      </c>
      <c r="E7" s="16"/>
      <c r="F7" s="49" t="s">
        <v>2</v>
      </c>
      <c r="G7" s="49"/>
      <c r="H7" s="11"/>
    </row>
    <row r="8" spans="1:8" ht="15">
      <c r="A8" s="11"/>
      <c r="B8" s="11"/>
      <c r="C8" s="11"/>
      <c r="D8" s="15" t="s">
        <v>3</v>
      </c>
      <c r="E8" s="17"/>
      <c r="F8" s="17" t="s">
        <v>4</v>
      </c>
      <c r="G8" s="17"/>
      <c r="H8" s="18"/>
    </row>
    <row r="9" spans="1:8" ht="15">
      <c r="A9" s="19"/>
      <c r="B9" s="11"/>
      <c r="C9" s="11"/>
      <c r="D9" s="15" t="s">
        <v>5</v>
      </c>
      <c r="E9" s="17"/>
      <c r="F9" s="49" t="s">
        <v>6</v>
      </c>
      <c r="G9" s="49"/>
      <c r="H9" s="18"/>
    </row>
    <row r="10" spans="1:8" ht="15">
      <c r="A10" s="19"/>
      <c r="B10" s="11"/>
      <c r="C10" s="11"/>
      <c r="D10" s="15" t="s">
        <v>7</v>
      </c>
      <c r="E10" s="17"/>
      <c r="F10" s="49" t="s">
        <v>8</v>
      </c>
      <c r="G10" s="49"/>
      <c r="H10" s="18"/>
    </row>
    <row r="11" spans="1:8" ht="15">
      <c r="A11" s="19"/>
      <c r="B11" s="11"/>
      <c r="C11" s="11"/>
      <c r="D11" s="20">
        <v>36830</v>
      </c>
      <c r="E11" s="18"/>
      <c r="F11" s="50">
        <v>36556</v>
      </c>
      <c r="G11" s="51"/>
      <c r="H11" s="18"/>
    </row>
    <row r="12" spans="1:8" ht="15">
      <c r="A12" s="19"/>
      <c r="B12" s="11"/>
      <c r="C12" s="11"/>
      <c r="D12" s="14" t="s">
        <v>9</v>
      </c>
      <c r="E12" s="11"/>
      <c r="F12" s="48" t="s">
        <v>9</v>
      </c>
      <c r="G12" s="48"/>
      <c r="H12" s="11"/>
    </row>
    <row r="13" spans="1:8" ht="13.5">
      <c r="A13" s="19"/>
      <c r="B13" s="11"/>
      <c r="C13" s="11"/>
      <c r="D13" s="11"/>
      <c r="E13" s="11"/>
      <c r="F13" s="11"/>
      <c r="G13" s="11"/>
      <c r="H13" s="11"/>
    </row>
    <row r="14" spans="1:8" ht="13.5">
      <c r="A14" s="19">
        <v>1</v>
      </c>
      <c r="B14" s="11" t="s">
        <v>10</v>
      </c>
      <c r="C14" s="11"/>
      <c r="D14" s="21">
        <v>41914</v>
      </c>
      <c r="E14" s="21"/>
      <c r="F14" s="22">
        <v>29264</v>
      </c>
      <c r="G14" s="21"/>
      <c r="H14" s="21"/>
    </row>
    <row r="15" spans="1:8" ht="13.5">
      <c r="A15" s="19">
        <v>2</v>
      </c>
      <c r="B15" s="11" t="s">
        <v>11</v>
      </c>
      <c r="C15" s="11"/>
      <c r="D15" s="23">
        <v>0</v>
      </c>
      <c r="E15" s="21"/>
      <c r="F15" s="23">
        <v>0</v>
      </c>
      <c r="G15" s="21"/>
      <c r="H15" s="21"/>
    </row>
    <row r="16" spans="1:8" ht="13.5">
      <c r="A16" s="19">
        <v>3</v>
      </c>
      <c r="B16" s="11" t="s">
        <v>12</v>
      </c>
      <c r="C16" s="11"/>
      <c r="D16" s="22">
        <v>13275</v>
      </c>
      <c r="E16" s="21"/>
      <c r="F16" s="22">
        <v>12770</v>
      </c>
      <c r="G16" s="21"/>
      <c r="H16" s="21"/>
    </row>
    <row r="17" spans="1:8" ht="13.5">
      <c r="A17" s="19">
        <v>4</v>
      </c>
      <c r="B17" s="11" t="s">
        <v>13</v>
      </c>
      <c r="C17" s="11"/>
      <c r="D17" s="23">
        <v>0</v>
      </c>
      <c r="E17" s="21"/>
      <c r="F17" s="23">
        <v>0</v>
      </c>
      <c r="G17" s="21"/>
      <c r="H17" s="21"/>
    </row>
    <row r="18" spans="1:8" ht="13.5">
      <c r="A18" s="19"/>
      <c r="B18" s="11"/>
      <c r="C18" s="11"/>
      <c r="D18" s="21"/>
      <c r="E18" s="21"/>
      <c r="F18" s="21"/>
      <c r="G18" s="21"/>
      <c r="H18" s="21"/>
    </row>
    <row r="19" spans="1:8" ht="13.5">
      <c r="A19" s="19">
        <v>5</v>
      </c>
      <c r="B19" s="11" t="s">
        <v>14</v>
      </c>
      <c r="C19" s="11"/>
      <c r="D19" s="21"/>
      <c r="E19" s="21"/>
      <c r="F19" s="21"/>
      <c r="G19" s="21"/>
      <c r="H19" s="21"/>
    </row>
    <row r="20" spans="1:8" ht="15">
      <c r="A20" s="19"/>
      <c r="B20" s="11"/>
      <c r="C20" s="24" t="s">
        <v>15</v>
      </c>
      <c r="D20" s="21">
        <v>11795</v>
      </c>
      <c r="E20" s="21"/>
      <c r="F20" s="22">
        <v>8724</v>
      </c>
      <c r="G20" s="21"/>
      <c r="H20" s="21"/>
    </row>
    <row r="21" spans="1:8" ht="15">
      <c r="A21" s="19"/>
      <c r="B21" s="11"/>
      <c r="C21" s="24" t="s">
        <v>16</v>
      </c>
      <c r="D21" s="21">
        <v>38825</v>
      </c>
      <c r="E21" s="21"/>
      <c r="F21" s="22">
        <v>33816</v>
      </c>
      <c r="G21" s="21"/>
      <c r="H21" s="21"/>
    </row>
    <row r="22" spans="1:8" ht="15">
      <c r="A22" s="19"/>
      <c r="B22" s="11"/>
      <c r="C22" s="24" t="s">
        <v>17</v>
      </c>
      <c r="D22" s="22">
        <v>0</v>
      </c>
      <c r="E22" s="21"/>
      <c r="F22" s="22">
        <v>400</v>
      </c>
      <c r="G22" s="21"/>
      <c r="H22" s="21"/>
    </row>
    <row r="23" spans="1:8" ht="15">
      <c r="A23" s="19"/>
      <c r="B23" s="11"/>
      <c r="C23" s="24" t="s">
        <v>18</v>
      </c>
      <c r="D23" s="21">
        <v>645</v>
      </c>
      <c r="E23" s="21"/>
      <c r="F23" s="22">
        <v>278</v>
      </c>
      <c r="G23" s="21"/>
      <c r="H23" s="21"/>
    </row>
    <row r="24" spans="1:8" ht="15">
      <c r="A24" s="19"/>
      <c r="B24" s="11"/>
      <c r="C24" s="24" t="s">
        <v>19</v>
      </c>
      <c r="D24" s="21">
        <v>2007</v>
      </c>
      <c r="E24" s="21"/>
      <c r="F24" s="22">
        <v>4464</v>
      </c>
      <c r="G24" s="21"/>
      <c r="H24" s="21"/>
    </row>
    <row r="25" spans="1:8" ht="15">
      <c r="A25" s="19"/>
      <c r="B25" s="11"/>
      <c r="C25" s="24"/>
      <c r="D25" s="21"/>
      <c r="E25" s="21"/>
      <c r="F25" s="22"/>
      <c r="G25" s="21"/>
      <c r="H25" s="21"/>
    </row>
    <row r="26" spans="1:8" ht="15">
      <c r="A26" s="19"/>
      <c r="B26" s="11"/>
      <c r="C26" s="24"/>
      <c r="D26" s="41">
        <f>SUM(D20:D24)</f>
        <v>53272</v>
      </c>
      <c r="E26" s="21"/>
      <c r="F26" s="41">
        <f>SUM(F20:F24)</f>
        <v>47682</v>
      </c>
      <c r="G26" s="21"/>
      <c r="H26" s="21"/>
    </row>
    <row r="27" spans="1:8" ht="13.5">
      <c r="A27" s="19">
        <v>6</v>
      </c>
      <c r="B27" s="11" t="s">
        <v>20</v>
      </c>
      <c r="C27" s="11"/>
      <c r="D27" s="21"/>
      <c r="E27" s="21"/>
      <c r="F27" s="25"/>
      <c r="G27" s="21"/>
      <c r="H27" s="21"/>
    </row>
    <row r="28" spans="1:8" ht="15">
      <c r="A28" s="19"/>
      <c r="B28" s="11"/>
      <c r="C28" s="24" t="s">
        <v>21</v>
      </c>
      <c r="D28" s="21">
        <v>23830</v>
      </c>
      <c r="E28" s="21"/>
      <c r="F28" s="22">
        <v>16570</v>
      </c>
      <c r="G28" s="21"/>
      <c r="H28" s="21"/>
    </row>
    <row r="29" spans="1:8" ht="15">
      <c r="A29" s="19"/>
      <c r="B29" s="11"/>
      <c r="C29" s="24" t="s">
        <v>22</v>
      </c>
      <c r="D29" s="21">
        <v>9775</v>
      </c>
      <c r="E29" s="21"/>
      <c r="F29" s="22">
        <v>4737</v>
      </c>
      <c r="G29" s="21"/>
      <c r="H29" s="21"/>
    </row>
    <row r="30" spans="1:8" ht="15">
      <c r="A30" s="19"/>
      <c r="B30" s="11"/>
      <c r="C30" s="24" t="s">
        <v>23</v>
      </c>
      <c r="D30" s="21">
        <v>9972</v>
      </c>
      <c r="E30" s="21"/>
      <c r="F30" s="22">
        <v>7239</v>
      </c>
      <c r="G30" s="21"/>
      <c r="H30" s="21"/>
    </row>
    <row r="31" spans="1:8" ht="15">
      <c r="A31" s="19"/>
      <c r="B31" s="11"/>
      <c r="C31" s="24" t="s">
        <v>24</v>
      </c>
      <c r="D31" s="21">
        <v>483</v>
      </c>
      <c r="E31" s="21"/>
      <c r="F31" s="22">
        <v>542</v>
      </c>
      <c r="G31" s="21"/>
      <c r="H31" s="21"/>
    </row>
    <row r="32" spans="1:8" ht="15">
      <c r="A32" s="19"/>
      <c r="B32" s="11"/>
      <c r="C32" s="24"/>
      <c r="D32" s="21"/>
      <c r="E32" s="21"/>
      <c r="F32" s="22"/>
      <c r="G32" s="21"/>
      <c r="H32" s="21"/>
    </row>
    <row r="33" spans="1:8" ht="13.5">
      <c r="A33" s="19"/>
      <c r="B33" s="11"/>
      <c r="C33" s="11"/>
      <c r="D33" s="41">
        <f>SUM(D28:D32)</f>
        <v>44060</v>
      </c>
      <c r="E33" s="21"/>
      <c r="F33" s="41">
        <f>SUM(F28:F32)</f>
        <v>29088</v>
      </c>
      <c r="G33" s="21"/>
      <c r="H33" s="21"/>
    </row>
    <row r="34" spans="1:8" ht="13.5">
      <c r="A34" s="19"/>
      <c r="B34" s="11"/>
      <c r="C34" s="11"/>
      <c r="D34" s="42"/>
      <c r="E34" s="21"/>
      <c r="F34" s="42"/>
      <c r="G34" s="21"/>
      <c r="H34" s="21"/>
    </row>
    <row r="35" spans="1:8" ht="13.5">
      <c r="A35" s="19">
        <v>7</v>
      </c>
      <c r="B35" s="11" t="s">
        <v>25</v>
      </c>
      <c r="C35" s="11"/>
      <c r="D35" s="21">
        <f>+D26-D33</f>
        <v>9212</v>
      </c>
      <c r="E35" s="21"/>
      <c r="F35" s="21">
        <f>SUM(F20:F24)-SUM(F28:F31)</f>
        <v>18594</v>
      </c>
      <c r="G35" s="21"/>
      <c r="H35" s="21"/>
    </row>
    <row r="36" spans="1:8" ht="13.5">
      <c r="A36" s="19"/>
      <c r="B36" s="11"/>
      <c r="C36" s="11"/>
      <c r="D36" s="25"/>
      <c r="E36" s="21"/>
      <c r="F36" s="25"/>
      <c r="G36" s="21" t="s">
        <v>26</v>
      </c>
      <c r="H36" s="21"/>
    </row>
    <row r="37" spans="1:8" ht="13.5">
      <c r="A37" s="19"/>
      <c r="B37" s="11"/>
      <c r="C37" s="11"/>
      <c r="D37" s="21"/>
      <c r="E37" s="21"/>
      <c r="F37" s="25"/>
      <c r="G37" s="21"/>
      <c r="H37" s="21"/>
    </row>
    <row r="38" spans="1:8" ht="15">
      <c r="A38" s="19">
        <v>8</v>
      </c>
      <c r="B38" s="24" t="s">
        <v>27</v>
      </c>
      <c r="C38" s="11"/>
      <c r="D38" s="21"/>
      <c r="E38" s="21"/>
      <c r="F38" s="25"/>
      <c r="G38" s="21"/>
      <c r="H38" s="21"/>
    </row>
    <row r="39" spans="1:8" ht="13.5">
      <c r="A39" s="19"/>
      <c r="B39" s="11" t="s">
        <v>28</v>
      </c>
      <c r="C39" s="11"/>
      <c r="D39" s="21">
        <f>30000000/1000</f>
        <v>30000</v>
      </c>
      <c r="E39" s="21"/>
      <c r="F39" s="22">
        <v>30000</v>
      </c>
      <c r="G39" s="21"/>
      <c r="H39" s="21"/>
    </row>
    <row r="40" spans="1:8" ht="13.5">
      <c r="A40" s="19"/>
      <c r="B40" s="11" t="s">
        <v>29</v>
      </c>
      <c r="C40" s="11"/>
      <c r="D40" s="21"/>
      <c r="E40" s="21"/>
      <c r="F40" s="25"/>
      <c r="G40" s="21"/>
      <c r="H40" s="21"/>
    </row>
    <row r="41" spans="1:8" ht="15">
      <c r="A41" s="19"/>
      <c r="B41" s="11"/>
      <c r="C41" s="24" t="s">
        <v>30</v>
      </c>
      <c r="D41" s="21">
        <v>3838</v>
      </c>
      <c r="E41" s="21"/>
      <c r="F41" s="22">
        <v>3838</v>
      </c>
      <c r="G41" s="21"/>
      <c r="H41" s="21"/>
    </row>
    <row r="42" spans="1:8" ht="15">
      <c r="A42" s="19"/>
      <c r="B42" s="11"/>
      <c r="C42" s="24" t="s">
        <v>31</v>
      </c>
      <c r="D42" s="23">
        <v>0</v>
      </c>
      <c r="E42" s="21"/>
      <c r="F42" s="22">
        <v>0</v>
      </c>
      <c r="G42" s="21"/>
      <c r="H42" s="21"/>
    </row>
    <row r="43" spans="1:8" ht="15">
      <c r="A43" s="19"/>
      <c r="B43" s="11"/>
      <c r="C43" s="24" t="s">
        <v>32</v>
      </c>
      <c r="D43" s="22">
        <v>913</v>
      </c>
      <c r="E43" s="21"/>
      <c r="F43" s="22">
        <v>0</v>
      </c>
      <c r="G43" s="21"/>
      <c r="H43" s="21"/>
    </row>
    <row r="44" spans="1:8" ht="15">
      <c r="A44" s="19"/>
      <c r="B44" s="11"/>
      <c r="C44" s="24" t="s">
        <v>33</v>
      </c>
      <c r="D44" s="23">
        <v>0</v>
      </c>
      <c r="E44" s="21"/>
      <c r="F44" s="22">
        <v>0</v>
      </c>
      <c r="G44" s="21"/>
      <c r="H44" s="21"/>
    </row>
    <row r="45" spans="1:8" ht="15">
      <c r="A45" s="19"/>
      <c r="B45" s="11"/>
      <c r="C45" s="24" t="s">
        <v>34</v>
      </c>
      <c r="D45" s="21">
        <v>21419</v>
      </c>
      <c r="E45" s="21"/>
      <c r="F45" s="22">
        <v>19254</v>
      </c>
      <c r="G45" s="21"/>
      <c r="H45" s="21"/>
    </row>
    <row r="46" spans="1:8" ht="15">
      <c r="A46" s="19"/>
      <c r="B46" s="11"/>
      <c r="C46" s="24" t="s">
        <v>35</v>
      </c>
      <c r="D46" s="23">
        <v>0</v>
      </c>
      <c r="E46" s="21"/>
      <c r="F46" s="22">
        <v>0</v>
      </c>
      <c r="G46" s="21"/>
      <c r="H46" s="21"/>
    </row>
    <row r="47" spans="1:8" ht="13.5">
      <c r="A47" s="19"/>
      <c r="B47" s="11"/>
      <c r="C47" s="11"/>
      <c r="D47" s="41">
        <f>SUM(D39:D45)</f>
        <v>56170</v>
      </c>
      <c r="E47" s="21"/>
      <c r="F47" s="41">
        <f>SUM(F39:F45)</f>
        <v>53092</v>
      </c>
      <c r="G47" s="21"/>
      <c r="H47" s="21"/>
    </row>
    <row r="48" spans="1:8" ht="13.5">
      <c r="A48" s="19"/>
      <c r="B48" s="11"/>
      <c r="C48" s="11"/>
      <c r="D48" s="42"/>
      <c r="E48" s="21"/>
      <c r="F48" s="42"/>
      <c r="G48" s="21"/>
      <c r="H48" s="21"/>
    </row>
    <row r="49" spans="1:8" ht="13.5">
      <c r="A49" s="19">
        <v>9</v>
      </c>
      <c r="B49" s="11" t="s">
        <v>36</v>
      </c>
      <c r="C49" s="11"/>
      <c r="D49" s="23">
        <v>0</v>
      </c>
      <c r="E49" s="21"/>
      <c r="F49" s="22">
        <v>0</v>
      </c>
      <c r="G49" s="21"/>
      <c r="H49" s="21"/>
    </row>
    <row r="50" spans="1:8" ht="13.5">
      <c r="A50" s="19">
        <v>10</v>
      </c>
      <c r="B50" s="11" t="s">
        <v>37</v>
      </c>
      <c r="C50" s="11"/>
      <c r="D50" s="21">
        <v>5807</v>
      </c>
      <c r="E50" s="21"/>
      <c r="F50" s="22">
        <v>5384</v>
      </c>
      <c r="G50" s="21"/>
      <c r="H50" s="21"/>
    </row>
    <row r="51" spans="1:8" ht="13.5">
      <c r="A51" s="19">
        <v>11</v>
      </c>
      <c r="B51" s="11" t="s">
        <v>38</v>
      </c>
      <c r="C51" s="11"/>
      <c r="D51" s="21">
        <v>2423</v>
      </c>
      <c r="E51" s="21"/>
      <c r="F51" s="22">
        <v>2152</v>
      </c>
      <c r="G51" s="21" t="s">
        <v>26</v>
      </c>
      <c r="H51" s="21"/>
    </row>
    <row r="52" spans="1:8" ht="13.5">
      <c r="A52" s="19"/>
      <c r="B52" s="11"/>
      <c r="C52" s="11"/>
      <c r="D52" s="21"/>
      <c r="E52" s="21"/>
      <c r="F52" s="22"/>
      <c r="G52" s="21"/>
      <c r="H52" s="21"/>
    </row>
    <row r="53" spans="1:8" ht="13.5">
      <c r="A53" s="19"/>
      <c r="B53" s="11"/>
      <c r="C53" s="11"/>
      <c r="D53" s="41">
        <f>SUM(D49:D52)</f>
        <v>8230</v>
      </c>
      <c r="E53" s="21"/>
      <c r="F53" s="41">
        <f>SUM(F49:F52)</f>
        <v>7536</v>
      </c>
      <c r="G53" s="21" t="s">
        <v>26</v>
      </c>
      <c r="H53" s="21"/>
    </row>
    <row r="54" spans="1:8" ht="13.5">
      <c r="A54" s="19"/>
      <c r="B54" s="11"/>
      <c r="C54" s="11"/>
      <c r="D54" s="25" t="s">
        <v>26</v>
      </c>
      <c r="E54" s="21"/>
      <c r="F54" s="25"/>
      <c r="G54" s="21"/>
      <c r="H54" s="21"/>
    </row>
    <row r="55" spans="1:8" ht="13.5">
      <c r="A55" s="19">
        <v>12</v>
      </c>
      <c r="B55" s="11" t="s">
        <v>39</v>
      </c>
      <c r="C55" s="11"/>
      <c r="D55" s="26">
        <f>SUM(D39:D46)/D39*100</f>
        <v>187.23333333333335</v>
      </c>
      <c r="E55" s="21"/>
      <c r="F55" s="26">
        <f>SUM(F39:F46)/F39*100</f>
        <v>176.97333333333333</v>
      </c>
      <c r="G55" s="21"/>
      <c r="H55" s="21"/>
    </row>
  </sheetData>
  <mergeCells count="5">
    <mergeCell ref="F12:G12"/>
    <mergeCell ref="F7:G7"/>
    <mergeCell ref="F9:G9"/>
    <mergeCell ref="F10:G10"/>
    <mergeCell ref="F11:G11"/>
  </mergeCells>
  <printOptions/>
  <pageMargins left="0.75" right="0.75" top="0.38" bottom="0.18" header="0.22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3"/>
  <sheetViews>
    <sheetView tabSelected="1" workbookViewId="0" topLeftCell="C14">
      <selection activeCell="K35" sqref="K35"/>
    </sheetView>
  </sheetViews>
  <sheetFormatPr defaultColWidth="9.140625" defaultRowHeight="12.75"/>
  <cols>
    <col min="1" max="1" width="5.421875" style="0" customWidth="1"/>
    <col min="2" max="2" width="4.57421875" style="0" customWidth="1"/>
    <col min="4" max="4" width="25.7109375" style="0" customWidth="1"/>
    <col min="5" max="5" width="3.57421875" style="0" customWidth="1"/>
    <col min="6" max="6" width="10.28125" style="0" customWidth="1"/>
    <col min="7" max="7" width="2.7109375" style="0" customWidth="1"/>
    <col min="8" max="8" width="16.57421875" style="0" customWidth="1"/>
    <col min="9" max="9" width="3.00390625" style="0" customWidth="1"/>
    <col min="10" max="10" width="3.28125" style="0" customWidth="1"/>
    <col min="11" max="11" width="10.7109375" style="0" customWidth="1"/>
    <col min="12" max="12" width="3.28125" style="0" customWidth="1"/>
    <col min="13" max="13" width="16.7109375" style="0" customWidth="1"/>
    <col min="14" max="14" width="2.421875" style="0" customWidth="1"/>
  </cols>
  <sheetData>
    <row r="1" spans="1:14" ht="13.5">
      <c r="A1" s="1"/>
      <c r="B1" s="1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"/>
    </row>
    <row r="2" spans="1:14" ht="17.25">
      <c r="A2" s="1"/>
      <c r="B2" s="1"/>
      <c r="C2" s="7"/>
      <c r="D2" s="5" t="s">
        <v>40</v>
      </c>
      <c r="E2" s="5"/>
      <c r="F2" s="7"/>
      <c r="G2" s="4"/>
      <c r="H2" s="4"/>
      <c r="I2" s="4"/>
      <c r="J2" s="4"/>
      <c r="K2" s="4"/>
      <c r="L2" s="4"/>
      <c r="M2" s="4"/>
      <c r="N2" s="4"/>
    </row>
    <row r="3" spans="1:14" ht="13.5">
      <c r="A3" s="1"/>
      <c r="B3" s="1"/>
      <c r="C3" s="8"/>
      <c r="D3" s="1"/>
      <c r="E3" s="1"/>
      <c r="F3" s="1"/>
      <c r="G3" s="9"/>
      <c r="H3" s="9"/>
      <c r="I3" s="9"/>
      <c r="J3" s="9"/>
      <c r="K3" s="9"/>
      <c r="L3" s="4"/>
      <c r="M3" s="4"/>
      <c r="N3" s="4"/>
    </row>
    <row r="4" spans="1:14" ht="16.5">
      <c r="A4" s="27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>
      <c r="A5" s="3" t="s">
        <v>101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>
      <c r="A6" s="3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6.5">
      <c r="A8" s="28" t="s">
        <v>43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thickBo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4.25" thickTop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3"/>
      <c r="B11" s="3"/>
      <c r="C11" s="3"/>
      <c r="D11" s="3"/>
      <c r="E11" s="3"/>
      <c r="F11" s="52" t="s">
        <v>44</v>
      </c>
      <c r="G11" s="52"/>
      <c r="H11" s="52"/>
      <c r="I11" s="52"/>
      <c r="J11" s="3"/>
      <c r="K11" s="52" t="s">
        <v>45</v>
      </c>
      <c r="L11" s="52"/>
      <c r="M11" s="52"/>
      <c r="N11" s="52"/>
    </row>
    <row r="12" spans="1:14" ht="15">
      <c r="A12" s="3"/>
      <c r="B12" s="3"/>
      <c r="C12" s="3"/>
      <c r="D12" s="3"/>
      <c r="E12" s="3"/>
      <c r="F12" s="30" t="s">
        <v>5</v>
      </c>
      <c r="G12" s="31"/>
      <c r="H12" s="32" t="s">
        <v>4</v>
      </c>
      <c r="I12" s="30"/>
      <c r="J12" s="31"/>
      <c r="K12" s="30" t="s">
        <v>5</v>
      </c>
      <c r="L12" s="31"/>
      <c r="M12" s="31" t="s">
        <v>4</v>
      </c>
      <c r="N12" s="31"/>
    </row>
    <row r="13" spans="1:14" ht="15">
      <c r="A13" s="33"/>
      <c r="B13" s="3"/>
      <c r="C13" s="3"/>
      <c r="D13" s="3"/>
      <c r="E13" s="3"/>
      <c r="F13" s="30" t="s">
        <v>46</v>
      </c>
      <c r="G13" s="31"/>
      <c r="H13" s="32" t="s">
        <v>47</v>
      </c>
      <c r="I13" s="30"/>
      <c r="J13" s="31"/>
      <c r="K13" s="30" t="s">
        <v>46</v>
      </c>
      <c r="L13" s="31"/>
      <c r="M13" s="31" t="s">
        <v>47</v>
      </c>
      <c r="N13" s="31"/>
    </row>
    <row r="14" spans="1:14" ht="15">
      <c r="A14" s="33"/>
      <c r="B14" s="3"/>
      <c r="C14" s="3"/>
      <c r="D14" s="3"/>
      <c r="E14" s="3"/>
      <c r="F14" s="30" t="s">
        <v>7</v>
      </c>
      <c r="G14" s="31"/>
      <c r="H14" s="53" t="s">
        <v>7</v>
      </c>
      <c r="I14" s="53"/>
      <c r="J14" s="31"/>
      <c r="K14" s="30" t="s">
        <v>48</v>
      </c>
      <c r="L14" s="31"/>
      <c r="M14" s="53" t="s">
        <v>49</v>
      </c>
      <c r="N14" s="53"/>
    </row>
    <row r="15" spans="1:14" ht="15">
      <c r="A15" s="33"/>
      <c r="B15" s="3"/>
      <c r="C15" s="3"/>
      <c r="D15" s="3"/>
      <c r="E15" s="3"/>
      <c r="F15" s="34">
        <v>36830</v>
      </c>
      <c r="G15" s="31"/>
      <c r="H15" s="54">
        <v>36464</v>
      </c>
      <c r="I15" s="52"/>
      <c r="J15" s="31"/>
      <c r="K15" s="34">
        <v>36830</v>
      </c>
      <c r="L15" s="31"/>
      <c r="M15" s="54">
        <v>36464</v>
      </c>
      <c r="N15" s="52"/>
    </row>
    <row r="16" spans="1:14" ht="15">
      <c r="A16" s="33"/>
      <c r="B16" s="3"/>
      <c r="C16" s="3"/>
      <c r="D16" s="3"/>
      <c r="E16" s="3"/>
      <c r="F16" s="30" t="s">
        <v>9</v>
      </c>
      <c r="G16" s="3"/>
      <c r="H16" s="53" t="s">
        <v>9</v>
      </c>
      <c r="I16" s="53"/>
      <c r="J16" s="3"/>
      <c r="K16" s="30" t="s">
        <v>9</v>
      </c>
      <c r="L16" s="3"/>
      <c r="M16" s="53" t="s">
        <v>9</v>
      </c>
      <c r="N16" s="53"/>
    </row>
    <row r="17" spans="1:14" ht="13.5">
      <c r="A17" s="3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3.5">
      <c r="A18" s="33">
        <v>1</v>
      </c>
      <c r="B18" s="3" t="s">
        <v>50</v>
      </c>
      <c r="C18" s="3" t="s">
        <v>97</v>
      </c>
      <c r="D18" s="3"/>
      <c r="E18" s="3"/>
      <c r="F18" s="35">
        <f>60444-38356</f>
        <v>22088</v>
      </c>
      <c r="G18" s="35"/>
      <c r="H18" s="36">
        <v>12367</v>
      </c>
      <c r="I18" s="35"/>
      <c r="J18" s="35"/>
      <c r="K18" s="35">
        <v>60444</v>
      </c>
      <c r="L18" s="35"/>
      <c r="M18" s="36">
        <v>34889</v>
      </c>
      <c r="N18" s="3"/>
    </row>
    <row r="19" spans="1:14" ht="13.5">
      <c r="A19" s="33"/>
      <c r="B19" s="3"/>
      <c r="C19" s="3"/>
      <c r="D19" s="3"/>
      <c r="E19" s="3"/>
      <c r="F19" s="35"/>
      <c r="G19" s="35"/>
      <c r="H19" s="2"/>
      <c r="I19" s="35"/>
      <c r="J19" s="35"/>
      <c r="K19" s="35"/>
      <c r="L19" s="35"/>
      <c r="M19" s="2"/>
      <c r="N19" s="3"/>
    </row>
    <row r="20" spans="1:14" ht="13.5">
      <c r="A20" s="33"/>
      <c r="B20" s="3" t="s">
        <v>51</v>
      </c>
      <c r="C20" s="3" t="s">
        <v>52</v>
      </c>
      <c r="D20" s="3"/>
      <c r="E20" s="3"/>
      <c r="F20" s="36">
        <f>621-568</f>
        <v>53</v>
      </c>
      <c r="G20" s="35"/>
      <c r="H20" s="36">
        <v>151</v>
      </c>
      <c r="I20" s="35"/>
      <c r="J20" s="35"/>
      <c r="K20" s="36">
        <v>621</v>
      </c>
      <c r="L20" s="35"/>
      <c r="M20" s="36">
        <v>151</v>
      </c>
      <c r="N20" s="3"/>
    </row>
    <row r="21" spans="1:14" ht="13.5">
      <c r="A21" s="33"/>
      <c r="B21" s="3"/>
      <c r="C21" s="3"/>
      <c r="D21" s="3"/>
      <c r="E21" s="3"/>
      <c r="F21" s="35"/>
      <c r="G21" s="35"/>
      <c r="H21" s="2"/>
      <c r="I21" s="35"/>
      <c r="J21" s="35"/>
      <c r="K21" s="35"/>
      <c r="L21" s="35"/>
      <c r="M21" s="2"/>
      <c r="N21" s="3"/>
    </row>
    <row r="22" spans="1:14" ht="13.5">
      <c r="A22" s="33"/>
      <c r="B22" s="3" t="s">
        <v>53</v>
      </c>
      <c r="C22" s="3" t="s">
        <v>54</v>
      </c>
      <c r="D22" s="3"/>
      <c r="E22" s="3"/>
      <c r="F22" s="35">
        <f>125-105</f>
        <v>20</v>
      </c>
      <c r="G22" s="35"/>
      <c r="H22" s="36">
        <v>23</v>
      </c>
      <c r="I22" s="35"/>
      <c r="J22" s="35"/>
      <c r="K22" s="35">
        <v>125</v>
      </c>
      <c r="L22" s="35"/>
      <c r="M22" s="36">
        <v>326</v>
      </c>
      <c r="N22" s="3"/>
    </row>
    <row r="23" spans="1:14" ht="13.5">
      <c r="A23" s="33"/>
      <c r="B23" s="3"/>
      <c r="C23" s="3"/>
      <c r="D23" s="3"/>
      <c r="E23" s="3"/>
      <c r="F23" s="35"/>
      <c r="G23" s="35"/>
      <c r="H23" s="36"/>
      <c r="I23" s="35"/>
      <c r="J23" s="35"/>
      <c r="K23" s="35"/>
      <c r="L23" s="35"/>
      <c r="M23" s="36"/>
      <c r="N23" s="3"/>
    </row>
    <row r="24" spans="1:14" ht="13.5">
      <c r="A24" s="33"/>
      <c r="B24" s="3"/>
      <c r="C24" s="3"/>
      <c r="D24" s="3"/>
      <c r="E24" s="3"/>
      <c r="F24" s="35"/>
      <c r="G24" s="35"/>
      <c r="H24" s="36"/>
      <c r="I24" s="35"/>
      <c r="J24" s="35"/>
      <c r="K24" s="35"/>
      <c r="L24" s="35"/>
      <c r="M24" s="36"/>
      <c r="N24" s="3"/>
    </row>
    <row r="25" spans="1:14" ht="13.5">
      <c r="A25" s="33">
        <v>2</v>
      </c>
      <c r="B25" s="3" t="s">
        <v>50</v>
      </c>
      <c r="C25" s="3" t="s">
        <v>55</v>
      </c>
      <c r="D25" s="3"/>
      <c r="E25" s="3"/>
      <c r="F25" s="35">
        <f>6685-3555</f>
        <v>3130</v>
      </c>
      <c r="G25" s="35"/>
      <c r="H25" s="36">
        <v>1412</v>
      </c>
      <c r="I25" s="35"/>
      <c r="J25" s="35"/>
      <c r="K25" s="35">
        <v>6685</v>
      </c>
      <c r="L25" s="35"/>
      <c r="M25" s="36">
        <v>3818</v>
      </c>
      <c r="N25" s="3"/>
    </row>
    <row r="26" spans="1:14" ht="13.5">
      <c r="A26" s="33"/>
      <c r="B26" s="3"/>
      <c r="C26" s="3" t="s">
        <v>56</v>
      </c>
      <c r="D26" s="3"/>
      <c r="E26" s="3"/>
      <c r="F26" s="35"/>
      <c r="G26" s="35"/>
      <c r="H26" s="2"/>
      <c r="I26" s="35"/>
      <c r="J26" s="35"/>
      <c r="K26" s="35"/>
      <c r="L26" s="35"/>
      <c r="M26" s="2"/>
      <c r="N26" s="3"/>
    </row>
    <row r="27" spans="1:14" ht="13.5">
      <c r="A27" s="33"/>
      <c r="B27" s="3"/>
      <c r="C27" s="3" t="s">
        <v>57</v>
      </c>
      <c r="D27" s="3"/>
      <c r="E27" s="3"/>
      <c r="F27" s="35"/>
      <c r="G27" s="35"/>
      <c r="H27" s="2"/>
      <c r="I27" s="35"/>
      <c r="J27" s="35"/>
      <c r="K27" s="35"/>
      <c r="L27" s="35"/>
      <c r="M27" s="2"/>
      <c r="N27" s="3"/>
    </row>
    <row r="28" spans="1:14" ht="13.5">
      <c r="A28" s="33"/>
      <c r="B28" s="3"/>
      <c r="C28" s="3" t="s">
        <v>58</v>
      </c>
      <c r="D28" s="3"/>
      <c r="E28" s="3"/>
      <c r="F28" s="35"/>
      <c r="G28" s="35"/>
      <c r="H28" s="2"/>
      <c r="I28" s="35"/>
      <c r="J28" s="35"/>
      <c r="K28" s="35"/>
      <c r="L28" s="35"/>
      <c r="M28" s="2"/>
      <c r="N28" s="3"/>
    </row>
    <row r="29" spans="1:14" ht="13.5">
      <c r="A29" s="33"/>
      <c r="B29" s="3"/>
      <c r="C29" s="3"/>
      <c r="D29" s="3"/>
      <c r="E29" s="3"/>
      <c r="F29" s="35"/>
      <c r="G29" s="35"/>
      <c r="H29" s="2"/>
      <c r="I29" s="35"/>
      <c r="J29" s="35"/>
      <c r="K29" s="35"/>
      <c r="L29" s="35"/>
      <c r="M29" s="2"/>
      <c r="N29" s="3"/>
    </row>
    <row r="30" spans="1:14" ht="13.5">
      <c r="A30" s="33"/>
      <c r="B30" s="3" t="s">
        <v>51</v>
      </c>
      <c r="C30" s="3" t="s">
        <v>59</v>
      </c>
      <c r="D30" s="3"/>
      <c r="E30" s="3"/>
      <c r="F30" s="37">
        <f>-1431+971</f>
        <v>-460</v>
      </c>
      <c r="G30" s="37"/>
      <c r="H30" s="38">
        <v>-325</v>
      </c>
      <c r="I30" s="37"/>
      <c r="J30" s="37"/>
      <c r="K30" s="37">
        <v>-1431</v>
      </c>
      <c r="L30" s="35"/>
      <c r="M30" s="38">
        <v>-638</v>
      </c>
      <c r="N30" s="3"/>
    </row>
    <row r="31" spans="1:14" ht="13.5">
      <c r="A31" s="33"/>
      <c r="B31" s="3"/>
      <c r="C31" s="3"/>
      <c r="D31" s="3"/>
      <c r="E31" s="3"/>
      <c r="F31" s="35"/>
      <c r="G31" s="35"/>
      <c r="H31" s="2"/>
      <c r="I31" s="35"/>
      <c r="J31" s="35"/>
      <c r="K31" s="35"/>
      <c r="L31" s="35"/>
      <c r="M31" s="36"/>
      <c r="N31" s="3"/>
    </row>
    <row r="32" spans="1:14" ht="13.5">
      <c r="A32" s="33"/>
      <c r="B32" s="3" t="s">
        <v>53</v>
      </c>
      <c r="C32" s="3" t="s">
        <v>60</v>
      </c>
      <c r="D32" s="3"/>
      <c r="E32" s="3"/>
      <c r="F32" s="37">
        <f>-1978+1277</f>
        <v>-701</v>
      </c>
      <c r="G32" s="37"/>
      <c r="H32" s="38">
        <v>-704</v>
      </c>
      <c r="I32" s="37"/>
      <c r="J32" s="37"/>
      <c r="K32" s="37">
        <v>-1978</v>
      </c>
      <c r="L32" s="35"/>
      <c r="M32" s="38">
        <v>-1897</v>
      </c>
      <c r="N32" s="3"/>
    </row>
    <row r="33" spans="1:14" ht="13.5">
      <c r="A33" s="33"/>
      <c r="B33" s="3"/>
      <c r="C33" s="3"/>
      <c r="D33" s="3"/>
      <c r="E33" s="3"/>
      <c r="F33" s="35"/>
      <c r="G33" s="35"/>
      <c r="H33" s="2"/>
      <c r="I33" s="35"/>
      <c r="J33" s="35"/>
      <c r="K33" s="35"/>
      <c r="L33" s="35"/>
      <c r="M33" s="2"/>
      <c r="N33" s="3"/>
    </row>
    <row r="34" spans="1:14" ht="13.5">
      <c r="A34" s="33"/>
      <c r="B34" s="3" t="s">
        <v>61</v>
      </c>
      <c r="C34" s="3" t="s">
        <v>62</v>
      </c>
      <c r="D34" s="3"/>
      <c r="E34" s="3"/>
      <c r="F34" s="2">
        <v>0</v>
      </c>
      <c r="G34" s="35"/>
      <c r="H34" s="2">
        <v>0</v>
      </c>
      <c r="I34" s="35"/>
      <c r="J34" s="35"/>
      <c r="K34" s="2">
        <f>F34</f>
        <v>0</v>
      </c>
      <c r="L34" s="35"/>
      <c r="M34" s="2">
        <v>0</v>
      </c>
      <c r="N34" s="3"/>
    </row>
    <row r="35" spans="1:14" ht="13.5">
      <c r="A35" s="33"/>
      <c r="B35" s="3"/>
      <c r="C35" s="3"/>
      <c r="D35" s="3"/>
      <c r="E35" s="3"/>
      <c r="F35" s="35"/>
      <c r="G35" s="35"/>
      <c r="H35" s="2"/>
      <c r="I35" s="35"/>
      <c r="J35" s="35"/>
      <c r="K35" s="35"/>
      <c r="L35" s="35"/>
      <c r="M35" s="2"/>
      <c r="N35" s="3"/>
    </row>
    <row r="36" spans="1:14" ht="13.5">
      <c r="A36" s="33"/>
      <c r="B36" s="3" t="s">
        <v>63</v>
      </c>
      <c r="C36" s="3" t="s">
        <v>64</v>
      </c>
      <c r="D36" s="3"/>
      <c r="E36" s="3"/>
      <c r="F36" s="36">
        <f>+F25+F30+F32</f>
        <v>1969</v>
      </c>
      <c r="G36" s="35"/>
      <c r="H36" s="36">
        <f>+H25+H30+H32</f>
        <v>383</v>
      </c>
      <c r="I36" s="35"/>
      <c r="J36" s="35"/>
      <c r="K36" s="36">
        <f>+K25+K30+K32</f>
        <v>3276</v>
      </c>
      <c r="L36" s="35"/>
      <c r="M36" s="36">
        <f>+M25+M30+M32</f>
        <v>1283</v>
      </c>
      <c r="N36" s="3"/>
    </row>
    <row r="37" spans="1:14" ht="13.5">
      <c r="A37" s="33"/>
      <c r="B37" s="3"/>
      <c r="C37" s="3" t="s">
        <v>56</v>
      </c>
      <c r="D37" s="3"/>
      <c r="E37" s="3"/>
      <c r="F37" s="35"/>
      <c r="G37" s="35"/>
      <c r="H37" s="2"/>
      <c r="I37" s="35"/>
      <c r="J37" s="35"/>
      <c r="K37" s="35"/>
      <c r="L37" s="35"/>
      <c r="M37" s="2"/>
      <c r="N37" s="3"/>
    </row>
    <row r="38" spans="1:14" ht="13.5">
      <c r="A38" s="33"/>
      <c r="B38" s="3"/>
      <c r="C38" s="3" t="s">
        <v>65</v>
      </c>
      <c r="D38" s="3"/>
      <c r="E38" s="3"/>
      <c r="F38" s="35"/>
      <c r="G38" s="35"/>
      <c r="H38" s="2"/>
      <c r="I38" s="35"/>
      <c r="J38" s="35"/>
      <c r="K38" s="35"/>
      <c r="L38" s="35"/>
      <c r="M38" s="2"/>
      <c r="N38" s="3"/>
    </row>
    <row r="39" spans="1:14" ht="13.5">
      <c r="A39" s="33"/>
      <c r="B39" s="3"/>
      <c r="C39" s="3" t="s">
        <v>66</v>
      </c>
      <c r="D39" s="3"/>
      <c r="E39" s="3"/>
      <c r="F39" s="35"/>
      <c r="G39" s="35"/>
      <c r="H39" s="2"/>
      <c r="I39" s="35"/>
      <c r="J39" s="35"/>
      <c r="K39" s="35"/>
      <c r="L39" s="35"/>
      <c r="M39" s="2"/>
      <c r="N39" s="3"/>
    </row>
    <row r="40" spans="1:14" ht="13.5">
      <c r="A40" s="33"/>
      <c r="B40" s="3"/>
      <c r="C40" s="3" t="s">
        <v>67</v>
      </c>
      <c r="D40" s="3"/>
      <c r="E40" s="3"/>
      <c r="F40" s="35"/>
      <c r="G40" s="35"/>
      <c r="H40" s="2"/>
      <c r="I40" s="35"/>
      <c r="J40" s="35"/>
      <c r="K40" s="35"/>
      <c r="L40" s="35"/>
      <c r="M40" s="2"/>
      <c r="N40" s="3"/>
    </row>
    <row r="41" spans="1:14" ht="13.5">
      <c r="A41" s="33"/>
      <c r="B41" s="3"/>
      <c r="C41" s="3"/>
      <c r="D41" s="3"/>
      <c r="E41" s="3"/>
      <c r="F41" s="35"/>
      <c r="G41" s="35"/>
      <c r="H41" s="2"/>
      <c r="I41" s="35"/>
      <c r="J41" s="35"/>
      <c r="K41" s="35"/>
      <c r="L41" s="35"/>
      <c r="M41" s="2"/>
      <c r="N41" s="3"/>
    </row>
    <row r="42" spans="1:14" ht="13.5">
      <c r="A42" s="33"/>
      <c r="B42" s="3" t="s">
        <v>68</v>
      </c>
      <c r="C42" s="3" t="s">
        <v>69</v>
      </c>
      <c r="D42" s="3"/>
      <c r="E42" s="3"/>
      <c r="F42" s="2">
        <v>0</v>
      </c>
      <c r="G42" s="35"/>
      <c r="H42" s="2">
        <v>0</v>
      </c>
      <c r="I42" s="35"/>
      <c r="J42" s="35"/>
      <c r="K42" s="2">
        <f>F42</f>
        <v>0</v>
      </c>
      <c r="L42" s="35"/>
      <c r="M42" s="2">
        <v>0</v>
      </c>
      <c r="N42" s="3"/>
    </row>
    <row r="43" spans="1:14" ht="13.5">
      <c r="A43" s="33"/>
      <c r="B43" s="3"/>
      <c r="C43" s="3"/>
      <c r="D43" s="3"/>
      <c r="E43" s="3"/>
      <c r="F43" s="35"/>
      <c r="G43" s="35"/>
      <c r="H43" s="2"/>
      <c r="I43" s="35"/>
      <c r="J43" s="35"/>
      <c r="K43" s="35"/>
      <c r="L43" s="35"/>
      <c r="M43" s="2"/>
      <c r="N43" s="3"/>
    </row>
    <row r="44" spans="1:14" ht="13.5">
      <c r="A44" s="33"/>
      <c r="B44" s="3" t="s">
        <v>70</v>
      </c>
      <c r="C44" s="3" t="s">
        <v>71</v>
      </c>
      <c r="D44" s="3"/>
      <c r="E44" s="3"/>
      <c r="F44" s="35">
        <f>SUM(F36:F42)</f>
        <v>1969</v>
      </c>
      <c r="G44" s="35"/>
      <c r="H44" s="36">
        <f>SUM(H36:H42)</f>
        <v>383</v>
      </c>
      <c r="I44" s="35"/>
      <c r="J44" s="35"/>
      <c r="K44" s="35">
        <f>SUM(K36:K42)</f>
        <v>3276</v>
      </c>
      <c r="L44" s="35"/>
      <c r="M44" s="36">
        <f>SUM(M36:M42)</f>
        <v>1283</v>
      </c>
      <c r="N44" s="3"/>
    </row>
    <row r="45" spans="1:14" ht="13.5">
      <c r="A45" s="33"/>
      <c r="B45" s="3"/>
      <c r="C45" s="3" t="s">
        <v>72</v>
      </c>
      <c r="D45" s="3"/>
      <c r="E45" s="3"/>
      <c r="F45" s="35"/>
      <c r="G45" s="35"/>
      <c r="H45" s="36"/>
      <c r="I45" s="35"/>
      <c r="J45" s="35"/>
      <c r="K45" s="35"/>
      <c r="L45" s="35"/>
      <c r="M45" s="2"/>
      <c r="N45" s="3"/>
    </row>
    <row r="46" spans="1:14" ht="13.5">
      <c r="A46" s="33"/>
      <c r="B46" s="3"/>
      <c r="C46" s="3"/>
      <c r="D46" s="3"/>
      <c r="E46" s="3"/>
      <c r="F46" s="35"/>
      <c r="G46" s="35"/>
      <c r="H46" s="36"/>
      <c r="I46" s="35"/>
      <c r="J46" s="35"/>
      <c r="K46" s="35"/>
      <c r="L46" s="35"/>
      <c r="M46" s="2"/>
      <c r="N46" s="3"/>
    </row>
    <row r="47" spans="1:14" ht="13.5">
      <c r="A47" s="33"/>
      <c r="B47" s="3" t="s">
        <v>73</v>
      </c>
      <c r="C47" s="3" t="s">
        <v>74</v>
      </c>
      <c r="D47" s="3"/>
      <c r="E47" s="3"/>
      <c r="F47" s="37">
        <f>-1112+459</f>
        <v>-653</v>
      </c>
      <c r="G47" s="37"/>
      <c r="H47" s="37">
        <v>-136</v>
      </c>
      <c r="I47" s="37"/>
      <c r="J47" s="37"/>
      <c r="K47" s="37">
        <v>-1112</v>
      </c>
      <c r="L47" s="37"/>
      <c r="M47" s="37">
        <v>-437</v>
      </c>
      <c r="N47" s="3"/>
    </row>
    <row r="48" spans="1:14" ht="13.5">
      <c r="A48" s="33"/>
      <c r="B48" s="3"/>
      <c r="C48" s="3"/>
      <c r="D48" s="3"/>
      <c r="E48" s="3"/>
      <c r="F48" s="35"/>
      <c r="G48" s="35"/>
      <c r="H48" s="36"/>
      <c r="I48" s="35"/>
      <c r="J48" s="35"/>
      <c r="K48" s="35"/>
      <c r="L48" s="35"/>
      <c r="M48" s="2"/>
      <c r="N48" s="3"/>
    </row>
    <row r="49" spans="1:14" ht="13.5">
      <c r="A49" s="33"/>
      <c r="B49" s="3" t="s">
        <v>75</v>
      </c>
      <c r="C49" s="3" t="s">
        <v>75</v>
      </c>
      <c r="D49" s="3" t="s">
        <v>76</v>
      </c>
      <c r="E49" s="3"/>
      <c r="F49" s="35">
        <f>+F44+F47</f>
        <v>1316</v>
      </c>
      <c r="G49" s="35"/>
      <c r="H49" s="36">
        <f>+H44+H47</f>
        <v>247</v>
      </c>
      <c r="I49" s="35"/>
      <c r="J49" s="35"/>
      <c r="K49" s="35">
        <f>+K44+K47</f>
        <v>2164</v>
      </c>
      <c r="L49" s="35"/>
      <c r="M49" s="36">
        <f>+M44+M47</f>
        <v>846</v>
      </c>
      <c r="N49" s="3"/>
    </row>
    <row r="50" spans="1:14" ht="13.5">
      <c r="A50" s="33"/>
      <c r="B50" s="3"/>
      <c r="C50" s="3"/>
      <c r="D50" s="3" t="s">
        <v>77</v>
      </c>
      <c r="E50" s="3"/>
      <c r="F50" s="35"/>
      <c r="G50" s="35"/>
      <c r="H50" s="36"/>
      <c r="I50" s="35"/>
      <c r="J50" s="35"/>
      <c r="K50" s="35"/>
      <c r="L50" s="35"/>
      <c r="M50" s="2"/>
      <c r="N50" s="3"/>
    </row>
    <row r="51" spans="1:14" ht="13.5">
      <c r="A51" s="33"/>
      <c r="B51" s="3"/>
      <c r="C51" s="3"/>
      <c r="D51" s="3"/>
      <c r="E51" s="3"/>
      <c r="F51" s="35"/>
      <c r="G51" s="35"/>
      <c r="H51" s="36"/>
      <c r="I51" s="35"/>
      <c r="J51" s="35"/>
      <c r="K51" s="35"/>
      <c r="L51" s="35"/>
      <c r="M51" s="2"/>
      <c r="N51" s="3"/>
    </row>
    <row r="52" spans="1:14" ht="13.5">
      <c r="A52" s="33"/>
      <c r="B52" s="3"/>
      <c r="C52" s="3" t="s">
        <v>78</v>
      </c>
      <c r="D52" s="3" t="s">
        <v>79</v>
      </c>
      <c r="E52" s="3"/>
      <c r="F52" s="2">
        <v>0</v>
      </c>
      <c r="G52" s="35"/>
      <c r="H52" s="36">
        <v>0</v>
      </c>
      <c r="I52" s="35"/>
      <c r="J52" s="35"/>
      <c r="K52" s="2">
        <f>F52</f>
        <v>0</v>
      </c>
      <c r="L52" s="35"/>
      <c r="M52" s="2">
        <v>0</v>
      </c>
      <c r="N52" s="3"/>
    </row>
    <row r="53" spans="1:14" ht="13.5">
      <c r="A53" s="33"/>
      <c r="B53" s="3"/>
      <c r="C53" s="3"/>
      <c r="D53" s="3"/>
      <c r="E53" s="3"/>
      <c r="F53" s="35"/>
      <c r="G53" s="35"/>
      <c r="H53" s="36"/>
      <c r="I53" s="35"/>
      <c r="J53" s="35"/>
      <c r="K53" s="35"/>
      <c r="L53" s="35"/>
      <c r="M53" s="2"/>
      <c r="N53" s="3"/>
    </row>
    <row r="54" spans="1:14" ht="13.5">
      <c r="A54" s="33"/>
      <c r="B54" s="3" t="s">
        <v>80</v>
      </c>
      <c r="C54" s="3" t="s">
        <v>76</v>
      </c>
      <c r="D54" s="3"/>
      <c r="E54" s="3"/>
      <c r="F54" s="35">
        <f>SUM(F49:F53)</f>
        <v>1316</v>
      </c>
      <c r="G54" s="35"/>
      <c r="H54" s="36">
        <f>SUM(H49:H53)</f>
        <v>247</v>
      </c>
      <c r="I54" s="35"/>
      <c r="J54" s="35"/>
      <c r="K54" s="35">
        <f>SUM(K49:K53)</f>
        <v>2164</v>
      </c>
      <c r="L54" s="35"/>
      <c r="M54" s="36">
        <f>SUM(M49:M53)</f>
        <v>846</v>
      </c>
      <c r="N54" s="3"/>
    </row>
    <row r="55" spans="1:14" ht="13.5">
      <c r="A55" s="33"/>
      <c r="B55" s="3"/>
      <c r="C55" s="3" t="s">
        <v>81</v>
      </c>
      <c r="D55" s="3"/>
      <c r="E55" s="3"/>
      <c r="F55" s="35"/>
      <c r="G55" s="35"/>
      <c r="H55" s="36"/>
      <c r="I55" s="35"/>
      <c r="J55" s="35"/>
      <c r="K55" s="35"/>
      <c r="L55" s="35"/>
      <c r="M55" s="2"/>
      <c r="N55" s="3"/>
    </row>
    <row r="56" spans="1:14" ht="13.5">
      <c r="A56" s="33"/>
      <c r="B56" s="3"/>
      <c r="C56" s="3"/>
      <c r="D56" s="3"/>
      <c r="E56" s="3"/>
      <c r="F56" s="35"/>
      <c r="G56" s="35"/>
      <c r="H56" s="36"/>
      <c r="I56" s="35"/>
      <c r="J56" s="35"/>
      <c r="K56" s="35"/>
      <c r="L56" s="35"/>
      <c r="M56" s="2"/>
      <c r="N56" s="3"/>
    </row>
    <row r="57" spans="1:14" ht="13.5">
      <c r="A57" s="33"/>
      <c r="B57" s="3" t="s">
        <v>82</v>
      </c>
      <c r="C57" s="3" t="s">
        <v>75</v>
      </c>
      <c r="D57" s="3" t="s">
        <v>83</v>
      </c>
      <c r="E57" s="3"/>
      <c r="F57" s="2">
        <v>0</v>
      </c>
      <c r="G57" s="35"/>
      <c r="H57" s="36">
        <v>0</v>
      </c>
      <c r="I57" s="35"/>
      <c r="J57" s="35"/>
      <c r="K57" s="2">
        <f>F57</f>
        <v>0</v>
      </c>
      <c r="L57" s="35"/>
      <c r="M57" s="2">
        <v>0</v>
      </c>
      <c r="N57" s="3"/>
    </row>
    <row r="58" spans="1:14" ht="13.5">
      <c r="A58" s="33"/>
      <c r="B58" s="3"/>
      <c r="C58" s="3" t="s">
        <v>78</v>
      </c>
      <c r="D58" s="3" t="s">
        <v>79</v>
      </c>
      <c r="E58" s="3"/>
      <c r="F58" s="2">
        <v>0</v>
      </c>
      <c r="G58" s="35"/>
      <c r="H58" s="36">
        <v>0</v>
      </c>
      <c r="I58" s="35"/>
      <c r="J58" s="35"/>
      <c r="K58" s="2">
        <f>F58</f>
        <v>0</v>
      </c>
      <c r="L58" s="35"/>
      <c r="M58" s="2">
        <v>0</v>
      </c>
      <c r="N58" s="3"/>
    </row>
    <row r="59" spans="1:14" ht="13.5">
      <c r="A59" s="33"/>
      <c r="B59" s="3"/>
      <c r="C59" s="3" t="s">
        <v>84</v>
      </c>
      <c r="D59" s="3" t="s">
        <v>85</v>
      </c>
      <c r="E59" s="3"/>
      <c r="F59" s="2">
        <v>0</v>
      </c>
      <c r="G59" s="35"/>
      <c r="H59" s="36">
        <v>0</v>
      </c>
      <c r="I59" s="35"/>
      <c r="J59" s="35"/>
      <c r="K59" s="2">
        <f>F59</f>
        <v>0</v>
      </c>
      <c r="L59" s="35"/>
      <c r="M59" s="2">
        <v>0</v>
      </c>
      <c r="N59" s="3"/>
    </row>
    <row r="60" spans="1:14" ht="13.5">
      <c r="A60" s="33"/>
      <c r="B60" s="3"/>
      <c r="C60" s="3"/>
      <c r="D60" s="3" t="s">
        <v>86</v>
      </c>
      <c r="E60" s="3"/>
      <c r="F60" s="35"/>
      <c r="G60" s="35"/>
      <c r="H60" s="36"/>
      <c r="I60" s="35"/>
      <c r="J60" s="35"/>
      <c r="K60" s="35"/>
      <c r="L60" s="35"/>
      <c r="M60" s="2"/>
      <c r="N60" s="3"/>
    </row>
    <row r="61" spans="1:14" ht="13.5">
      <c r="A61" s="33"/>
      <c r="B61" s="3"/>
      <c r="C61" s="3"/>
      <c r="D61" s="3"/>
      <c r="E61" s="3"/>
      <c r="F61" s="35"/>
      <c r="G61" s="35"/>
      <c r="H61" s="36"/>
      <c r="I61" s="35"/>
      <c r="J61" s="35"/>
      <c r="K61" s="35"/>
      <c r="L61" s="35"/>
      <c r="M61" s="2"/>
      <c r="N61" s="3"/>
    </row>
    <row r="62" spans="1:14" ht="13.5">
      <c r="A62" s="33"/>
      <c r="B62" s="3" t="s">
        <v>87</v>
      </c>
      <c r="C62" s="3" t="s">
        <v>88</v>
      </c>
      <c r="D62" s="3"/>
      <c r="E62" s="3"/>
      <c r="F62" s="36">
        <f>SUM(F54:F61)</f>
        <v>1316</v>
      </c>
      <c r="G62" s="35"/>
      <c r="H62" s="36">
        <f>SUM(H54:H61)</f>
        <v>247</v>
      </c>
      <c r="I62" s="35"/>
      <c r="J62" s="35"/>
      <c r="K62" s="36">
        <f>SUM(K54:K61)</f>
        <v>2164</v>
      </c>
      <c r="L62" s="35"/>
      <c r="M62" s="36">
        <f>SUM(M54:M61)</f>
        <v>846</v>
      </c>
      <c r="N62" s="3"/>
    </row>
    <row r="63" spans="1:14" ht="13.5">
      <c r="A63" s="33"/>
      <c r="B63" s="3"/>
      <c r="C63" s="3" t="s">
        <v>89</v>
      </c>
      <c r="D63" s="3"/>
      <c r="E63" s="3"/>
      <c r="F63" s="35"/>
      <c r="G63" s="35"/>
      <c r="H63" s="36"/>
      <c r="I63" s="35"/>
      <c r="J63" s="35"/>
      <c r="K63" s="35"/>
      <c r="L63" s="35"/>
      <c r="M63" s="2"/>
      <c r="N63" s="3"/>
    </row>
    <row r="64" spans="1:14" ht="13.5">
      <c r="A64" s="33"/>
      <c r="B64" s="3"/>
      <c r="C64" s="3" t="s">
        <v>90</v>
      </c>
      <c r="D64" s="3"/>
      <c r="E64" s="3"/>
      <c r="F64" s="35"/>
      <c r="G64" s="35"/>
      <c r="H64" s="36"/>
      <c r="I64" s="35"/>
      <c r="J64" s="35"/>
      <c r="K64" s="35"/>
      <c r="L64" s="35"/>
      <c r="M64" s="2"/>
      <c r="N64" s="3"/>
    </row>
    <row r="65" spans="1:14" ht="13.5">
      <c r="A65" s="33"/>
      <c r="B65" s="3"/>
      <c r="C65" s="3"/>
      <c r="D65" s="3"/>
      <c r="E65" s="3"/>
      <c r="F65" s="35"/>
      <c r="G65" s="35"/>
      <c r="H65" s="36"/>
      <c r="I65" s="35"/>
      <c r="J65" s="35"/>
      <c r="K65" s="35"/>
      <c r="L65" s="35"/>
      <c r="M65" s="2"/>
      <c r="N65" s="3"/>
    </row>
    <row r="66" spans="1:14" ht="13.5">
      <c r="A66" s="33">
        <v>3</v>
      </c>
      <c r="B66" s="3" t="s">
        <v>50</v>
      </c>
      <c r="C66" s="3" t="s">
        <v>91</v>
      </c>
      <c r="D66" s="3"/>
      <c r="E66" s="3"/>
      <c r="F66" s="35"/>
      <c r="G66" s="35"/>
      <c r="H66" s="36"/>
      <c r="I66" s="35"/>
      <c r="J66" s="35"/>
      <c r="K66" s="35"/>
      <c r="L66" s="35"/>
      <c r="M66" s="2"/>
      <c r="N66" s="3"/>
    </row>
    <row r="67" spans="1:14" ht="13.5">
      <c r="A67" s="33"/>
      <c r="B67" s="3"/>
      <c r="C67" s="3" t="s">
        <v>92</v>
      </c>
      <c r="D67" s="3"/>
      <c r="E67" s="3"/>
      <c r="F67" s="39"/>
      <c r="G67" s="35"/>
      <c r="H67" s="36"/>
      <c r="I67" s="35"/>
      <c r="J67" s="35"/>
      <c r="K67" s="35"/>
      <c r="L67" s="35"/>
      <c r="M67" s="2"/>
      <c r="N67" s="3"/>
    </row>
    <row r="68" spans="1:14" ht="13.5">
      <c r="A68" s="33"/>
      <c r="B68" s="3"/>
      <c r="C68" s="3" t="s">
        <v>93</v>
      </c>
      <c r="D68" s="3"/>
      <c r="E68" s="3"/>
      <c r="F68" s="35"/>
      <c r="G68" s="35"/>
      <c r="H68" s="36"/>
      <c r="I68" s="35"/>
      <c r="J68" s="35"/>
      <c r="K68" s="35"/>
      <c r="L68" s="35"/>
      <c r="M68" s="2"/>
      <c r="N68" s="3"/>
    </row>
    <row r="69" spans="1:14" ht="13.5">
      <c r="A69" s="33"/>
      <c r="B69" s="3"/>
      <c r="C69" s="3" t="s">
        <v>75</v>
      </c>
      <c r="D69" s="3" t="s">
        <v>94</v>
      </c>
      <c r="E69" s="3"/>
      <c r="F69" s="40">
        <f>(F54)/30000*100</f>
        <v>4.386666666666667</v>
      </c>
      <c r="G69" s="35"/>
      <c r="H69" s="40">
        <f>(H54)/30000*100</f>
        <v>0.8233333333333334</v>
      </c>
      <c r="I69" s="35"/>
      <c r="J69" s="35"/>
      <c r="K69" s="40">
        <f>K54/30000*100</f>
        <v>7.213333333333333</v>
      </c>
      <c r="L69" s="35"/>
      <c r="M69" s="40">
        <f>M54/30000*100</f>
        <v>2.82</v>
      </c>
      <c r="N69" s="3"/>
    </row>
    <row r="70" spans="1:14" ht="13.5">
      <c r="A70" s="33"/>
      <c r="B70" s="3"/>
      <c r="C70" s="3"/>
      <c r="D70" s="3" t="s">
        <v>95</v>
      </c>
      <c r="E70" s="3"/>
      <c r="F70" s="35"/>
      <c r="G70" s="35"/>
      <c r="H70" s="45"/>
      <c r="I70" s="35"/>
      <c r="J70" s="35"/>
      <c r="K70" s="40"/>
      <c r="L70" s="35"/>
      <c r="M70" s="2"/>
      <c r="N70" s="3"/>
    </row>
    <row r="71" spans="1:14" ht="13.5">
      <c r="A71" s="33"/>
      <c r="B71" s="3"/>
      <c r="C71" s="3" t="s">
        <v>78</v>
      </c>
      <c r="D71" s="3" t="s">
        <v>96</v>
      </c>
      <c r="E71" s="3"/>
      <c r="F71" s="2">
        <v>0</v>
      </c>
      <c r="G71" s="2"/>
      <c r="H71" s="45">
        <v>0</v>
      </c>
      <c r="I71" s="2"/>
      <c r="J71" s="2"/>
      <c r="K71" s="2">
        <f>F71</f>
        <v>0</v>
      </c>
      <c r="L71" s="35"/>
      <c r="M71" s="2">
        <v>0</v>
      </c>
      <c r="N71" s="3"/>
    </row>
    <row r="72" spans="1:14" ht="13.5">
      <c r="A72" s="33"/>
      <c r="B72" s="3"/>
      <c r="C72" s="3"/>
      <c r="D72" s="3" t="s">
        <v>95</v>
      </c>
      <c r="E72" s="3"/>
      <c r="F72" s="35"/>
      <c r="G72" s="35"/>
      <c r="H72" s="43"/>
      <c r="I72" s="35"/>
      <c r="J72" s="35"/>
      <c r="K72" s="35"/>
      <c r="L72" s="35"/>
      <c r="M72" s="2"/>
      <c r="N72" s="3"/>
    </row>
    <row r="73" ht="12.75">
      <c r="H73" s="44"/>
    </row>
    <row r="74" spans="1:13" ht="13.5">
      <c r="A74" s="33">
        <v>4</v>
      </c>
      <c r="B74" s="3" t="s">
        <v>50</v>
      </c>
      <c r="C74" s="3" t="s">
        <v>99</v>
      </c>
      <c r="F74" s="2">
        <v>0</v>
      </c>
      <c r="H74" s="2">
        <v>0</v>
      </c>
      <c r="K74" s="2">
        <v>0</v>
      </c>
      <c r="M74" s="2">
        <v>0</v>
      </c>
    </row>
    <row r="75" ht="12.75">
      <c r="H75" s="44"/>
    </row>
    <row r="76" spans="2:13" ht="13.5">
      <c r="B76" s="3" t="s">
        <v>51</v>
      </c>
      <c r="C76" s="3" t="s">
        <v>98</v>
      </c>
      <c r="F76" s="2">
        <v>0</v>
      </c>
      <c r="H76" s="2">
        <v>0</v>
      </c>
      <c r="K76" s="2">
        <v>0</v>
      </c>
      <c r="M76" s="2">
        <v>0</v>
      </c>
    </row>
    <row r="77" ht="12.75">
      <c r="H77" s="44"/>
    </row>
    <row r="78" spans="1:13" ht="13.5">
      <c r="A78" s="33">
        <v>5</v>
      </c>
      <c r="B78" s="3" t="s">
        <v>26</v>
      </c>
      <c r="C78" s="3" t="s">
        <v>100</v>
      </c>
      <c r="F78" s="46">
        <f>'BS-3rd Qtr2000'!D55/100</f>
        <v>1.8723333333333334</v>
      </c>
      <c r="H78" s="47">
        <f>'BS-3rd Qtr2000'!F55/100</f>
        <v>1.7697333333333334</v>
      </c>
      <c r="K78" s="46">
        <f>'BS-3rd Qtr2000'!D55/100</f>
        <v>1.8723333333333334</v>
      </c>
      <c r="M78" s="46">
        <f>'BS-3rd Qtr2000'!F55/100</f>
        <v>1.7697333333333334</v>
      </c>
    </row>
    <row r="79" ht="12.75">
      <c r="H79" s="44"/>
    </row>
    <row r="80" ht="12.75">
      <c r="H80" s="44"/>
    </row>
    <row r="81" ht="12.75">
      <c r="H81" s="44"/>
    </row>
    <row r="82" ht="12.75">
      <c r="H82" s="44"/>
    </row>
    <row r="83" ht="12.75">
      <c r="H83" s="44"/>
    </row>
    <row r="84" ht="12.75">
      <c r="H84" s="44"/>
    </row>
    <row r="85" ht="12.75">
      <c r="H85" s="44"/>
    </row>
    <row r="86" ht="12.75">
      <c r="H86" s="44"/>
    </row>
    <row r="87" ht="12.75">
      <c r="H87" s="44"/>
    </row>
    <row r="88" ht="12.75">
      <c r="H88" s="44"/>
    </row>
    <row r="89" ht="12.75">
      <c r="H89" s="44"/>
    </row>
    <row r="90" ht="12.75">
      <c r="H90" s="44"/>
    </row>
    <row r="91" ht="12.75">
      <c r="H91" s="44"/>
    </row>
    <row r="92" ht="12.75">
      <c r="H92" s="44"/>
    </row>
    <row r="93" ht="12.75">
      <c r="H93" s="44"/>
    </row>
    <row r="94" ht="12.75">
      <c r="H94" s="44"/>
    </row>
    <row r="95" ht="12.75">
      <c r="H95" s="44"/>
    </row>
    <row r="96" ht="12.75">
      <c r="H96" s="44"/>
    </row>
    <row r="97" ht="12.75">
      <c r="H97" s="44"/>
    </row>
    <row r="98" ht="12.75">
      <c r="H98" s="44"/>
    </row>
    <row r="99" ht="12.75">
      <c r="H99" s="44"/>
    </row>
    <row r="100" ht="12.75">
      <c r="H100" s="44"/>
    </row>
    <row r="101" ht="12.75">
      <c r="H101" s="44"/>
    </row>
    <row r="102" ht="12.75">
      <c r="H102" s="44"/>
    </row>
    <row r="103" ht="12.75">
      <c r="H103" s="44"/>
    </row>
    <row r="104" ht="12.75">
      <c r="H104" s="44"/>
    </row>
    <row r="105" ht="12.75">
      <c r="H105" s="44"/>
    </row>
    <row r="106" ht="12.75">
      <c r="H106" s="44"/>
    </row>
    <row r="107" ht="12.75">
      <c r="H107" s="44"/>
    </row>
    <row r="108" ht="12.75">
      <c r="H108" s="44"/>
    </row>
    <row r="109" ht="12.75">
      <c r="H109" s="44"/>
    </row>
    <row r="110" ht="12.75">
      <c r="H110" s="44"/>
    </row>
    <row r="111" ht="12.75">
      <c r="H111" s="44"/>
    </row>
    <row r="112" ht="12.75">
      <c r="H112" s="44"/>
    </row>
    <row r="113" ht="12.75">
      <c r="H113" s="44"/>
    </row>
    <row r="114" ht="12.75">
      <c r="H114" s="44"/>
    </row>
    <row r="115" ht="12.75">
      <c r="H115" s="44"/>
    </row>
    <row r="116" ht="12.75">
      <c r="H116" s="44"/>
    </row>
    <row r="117" ht="12.75">
      <c r="H117" s="44"/>
    </row>
    <row r="118" ht="12.75">
      <c r="H118" s="44"/>
    </row>
    <row r="119" ht="12.75">
      <c r="H119" s="44"/>
    </row>
    <row r="120" ht="12.75">
      <c r="H120" s="44"/>
    </row>
    <row r="121" ht="12.75">
      <c r="H121" s="44"/>
    </row>
    <row r="122" ht="12.75">
      <c r="H122" s="44"/>
    </row>
    <row r="123" ht="12.75">
      <c r="H123" s="44"/>
    </row>
    <row r="124" ht="12.75">
      <c r="H124" s="44"/>
    </row>
    <row r="125" ht="12.75">
      <c r="H125" s="44"/>
    </row>
    <row r="126" ht="12.75">
      <c r="H126" s="44"/>
    </row>
    <row r="127" ht="12.75">
      <c r="H127" s="44"/>
    </row>
    <row r="128" ht="12.75">
      <c r="H128" s="44"/>
    </row>
    <row r="129" ht="12.75">
      <c r="H129" s="44"/>
    </row>
    <row r="130" ht="12.75">
      <c r="H130" s="44"/>
    </row>
    <row r="131" ht="12.75">
      <c r="H131" s="44"/>
    </row>
    <row r="132" ht="12.75">
      <c r="H132" s="44"/>
    </row>
    <row r="133" ht="12.75">
      <c r="H133" s="44"/>
    </row>
    <row r="134" ht="12.75">
      <c r="H134" s="44"/>
    </row>
    <row r="135" ht="12.75">
      <c r="H135" s="44"/>
    </row>
    <row r="136" ht="12.75">
      <c r="H136" s="44"/>
    </row>
    <row r="137" ht="12.75">
      <c r="H137" s="44"/>
    </row>
    <row r="138" ht="12.75">
      <c r="H138" s="44"/>
    </row>
    <row r="139" ht="12.75">
      <c r="H139" s="44"/>
    </row>
    <row r="140" ht="12.75">
      <c r="H140" s="44"/>
    </row>
    <row r="141" ht="12.75">
      <c r="H141" s="44"/>
    </row>
    <row r="142" ht="12.75">
      <c r="H142" s="44"/>
    </row>
    <row r="143" ht="12.75">
      <c r="H143" s="44"/>
    </row>
    <row r="144" ht="12.75">
      <c r="H144" s="44"/>
    </row>
    <row r="145" ht="12.75">
      <c r="H145" s="44"/>
    </row>
    <row r="146" ht="12.75">
      <c r="H146" s="44"/>
    </row>
    <row r="147" ht="12.75">
      <c r="H147" s="44"/>
    </row>
    <row r="148" ht="12.75">
      <c r="H148" s="44"/>
    </row>
    <row r="149" ht="12.75">
      <c r="H149" s="44"/>
    </row>
    <row r="150" ht="12.75">
      <c r="H150" s="44"/>
    </row>
    <row r="151" ht="12.75">
      <c r="H151" s="44"/>
    </row>
    <row r="152" ht="12.75">
      <c r="H152" s="44"/>
    </row>
    <row r="153" ht="12.75">
      <c r="H153" s="44"/>
    </row>
    <row r="154" ht="12.75">
      <c r="H154" s="44"/>
    </row>
    <row r="155" ht="12.75">
      <c r="H155" s="44"/>
    </row>
    <row r="156" ht="12.75">
      <c r="H156" s="44"/>
    </row>
    <row r="157" ht="12.75">
      <c r="H157" s="44"/>
    </row>
    <row r="158" ht="12.75">
      <c r="H158" s="44"/>
    </row>
    <row r="159" ht="12.75">
      <c r="H159" s="44"/>
    </row>
    <row r="160" ht="12.75">
      <c r="H160" s="44"/>
    </row>
    <row r="161" ht="12.75">
      <c r="H161" s="44"/>
    </row>
    <row r="162" ht="12.75">
      <c r="H162" s="44"/>
    </row>
    <row r="163" ht="12.75">
      <c r="H163" s="44"/>
    </row>
    <row r="164" ht="12.75">
      <c r="H164" s="44"/>
    </row>
    <row r="165" ht="12.75">
      <c r="H165" s="44"/>
    </row>
    <row r="166" ht="12.75">
      <c r="H166" s="44"/>
    </row>
    <row r="167" ht="12.75">
      <c r="H167" s="44"/>
    </row>
    <row r="168" ht="12.75">
      <c r="H168" s="44"/>
    </row>
    <row r="169" ht="12.75">
      <c r="H169" s="44"/>
    </row>
    <row r="170" ht="12.75">
      <c r="H170" s="44"/>
    </row>
    <row r="171" ht="12.75">
      <c r="H171" s="44"/>
    </row>
    <row r="172" ht="12.75">
      <c r="H172" s="44"/>
    </row>
    <row r="173" ht="12.75">
      <c r="H173" s="44"/>
    </row>
    <row r="174" ht="12.75">
      <c r="H174" s="44"/>
    </row>
    <row r="175" ht="12.75">
      <c r="H175" s="44"/>
    </row>
    <row r="176" ht="12.75">
      <c r="H176" s="44"/>
    </row>
    <row r="177" ht="12.75">
      <c r="H177" s="44"/>
    </row>
    <row r="178" ht="12.75">
      <c r="H178" s="44"/>
    </row>
    <row r="179" ht="12.75">
      <c r="H179" s="44"/>
    </row>
    <row r="180" ht="12.75">
      <c r="H180" s="44"/>
    </row>
    <row r="181" ht="12.75">
      <c r="H181" s="44"/>
    </row>
    <row r="182" ht="12.75">
      <c r="H182" s="44"/>
    </row>
    <row r="183" ht="12.75">
      <c r="H183" s="44"/>
    </row>
    <row r="184" ht="12.75">
      <c r="H184" s="44"/>
    </row>
    <row r="185" ht="12.75">
      <c r="H185" s="44"/>
    </row>
    <row r="186" ht="12.75">
      <c r="H186" s="44"/>
    </row>
    <row r="187" ht="12.75">
      <c r="H187" s="44"/>
    </row>
    <row r="188" ht="12.75">
      <c r="H188" s="44"/>
    </row>
    <row r="189" ht="12.75">
      <c r="H189" s="44"/>
    </row>
    <row r="190" ht="12.75">
      <c r="H190" s="44"/>
    </row>
    <row r="191" ht="12.75">
      <c r="H191" s="44"/>
    </row>
    <row r="192" ht="12.75">
      <c r="H192" s="44"/>
    </row>
    <row r="193" ht="12.75">
      <c r="H193" s="44"/>
    </row>
    <row r="194" ht="12.75">
      <c r="H194" s="44"/>
    </row>
    <row r="195" ht="12.75">
      <c r="H195" s="44"/>
    </row>
    <row r="196" ht="12.75">
      <c r="H196" s="44"/>
    </row>
    <row r="197" ht="12.75">
      <c r="H197" s="44"/>
    </row>
    <row r="198" ht="12.75">
      <c r="H198" s="44"/>
    </row>
    <row r="199" ht="12.75">
      <c r="H199" s="44"/>
    </row>
    <row r="200" ht="12.75">
      <c r="H200" s="44"/>
    </row>
    <row r="201" ht="12.75">
      <c r="H201" s="44"/>
    </row>
    <row r="202" ht="12.75">
      <c r="H202" s="44"/>
    </row>
    <row r="203" ht="12.75">
      <c r="H203" s="44"/>
    </row>
    <row r="204" ht="12.75">
      <c r="H204" s="44"/>
    </row>
    <row r="205" ht="12.75">
      <c r="H205" s="44"/>
    </row>
    <row r="206" ht="12.75">
      <c r="H206" s="44"/>
    </row>
    <row r="207" ht="12.75">
      <c r="H207" s="44"/>
    </row>
    <row r="208" ht="12.75">
      <c r="H208" s="44"/>
    </row>
    <row r="209" ht="12.75">
      <c r="H209" s="44"/>
    </row>
    <row r="210" ht="12.75">
      <c r="H210" s="44"/>
    </row>
    <row r="211" ht="12.75">
      <c r="H211" s="44"/>
    </row>
    <row r="212" ht="12.75">
      <c r="H212" s="44"/>
    </row>
    <row r="213" ht="12.75">
      <c r="H213" s="44"/>
    </row>
    <row r="214" ht="12.75">
      <c r="H214" s="44"/>
    </row>
    <row r="215" ht="12.75">
      <c r="H215" s="44"/>
    </row>
    <row r="216" ht="12.75">
      <c r="H216" s="44"/>
    </row>
    <row r="217" ht="12.75">
      <c r="H217" s="44"/>
    </row>
    <row r="218" ht="12.75">
      <c r="H218" s="44"/>
    </row>
    <row r="219" ht="12.75">
      <c r="H219" s="44"/>
    </row>
    <row r="220" ht="12.75">
      <c r="H220" s="44"/>
    </row>
    <row r="221" ht="12.75">
      <c r="H221" s="44"/>
    </row>
    <row r="222" ht="12.75">
      <c r="H222" s="44"/>
    </row>
    <row r="223" ht="12.75">
      <c r="H223" s="44"/>
    </row>
    <row r="224" ht="12.75">
      <c r="H224" s="44"/>
    </row>
    <row r="225" ht="12.75">
      <c r="H225" s="44"/>
    </row>
    <row r="226" ht="12.75">
      <c r="H226" s="44"/>
    </row>
    <row r="227" ht="12.75">
      <c r="H227" s="44"/>
    </row>
    <row r="228" ht="12.75">
      <c r="H228" s="44"/>
    </row>
    <row r="229" ht="12.75">
      <c r="H229" s="44"/>
    </row>
    <row r="230" ht="12.75">
      <c r="H230" s="44"/>
    </row>
    <row r="231" ht="12.75">
      <c r="H231" s="44"/>
    </row>
    <row r="232" ht="12.75">
      <c r="H232" s="44"/>
    </row>
    <row r="233" ht="12.75">
      <c r="H233" s="44"/>
    </row>
    <row r="234" ht="12.75">
      <c r="H234" s="44"/>
    </row>
    <row r="235" ht="12.75">
      <c r="H235" s="44"/>
    </row>
    <row r="236" ht="12.75">
      <c r="H236" s="44"/>
    </row>
    <row r="237" ht="12.75">
      <c r="H237" s="44"/>
    </row>
    <row r="238" ht="12.75">
      <c r="H238" s="44"/>
    </row>
    <row r="239" ht="12.75">
      <c r="H239" s="44"/>
    </row>
    <row r="240" ht="12.75">
      <c r="H240" s="44"/>
    </row>
    <row r="241" ht="12.75">
      <c r="H241" s="44"/>
    </row>
    <row r="242" ht="12.75">
      <c r="H242" s="44"/>
    </row>
    <row r="243" ht="12.75">
      <c r="H243" s="44"/>
    </row>
    <row r="244" ht="12.75">
      <c r="H244" s="44"/>
    </row>
    <row r="245" ht="12.75">
      <c r="H245" s="44"/>
    </row>
    <row r="246" ht="12.75">
      <c r="H246" s="44"/>
    </row>
    <row r="247" ht="12.75">
      <c r="H247" s="44"/>
    </row>
    <row r="248" ht="12.75">
      <c r="H248" s="44"/>
    </row>
    <row r="249" ht="12.75">
      <c r="H249" s="44"/>
    </row>
    <row r="250" ht="12.75">
      <c r="H250" s="44"/>
    </row>
    <row r="251" ht="12.75">
      <c r="H251" s="44"/>
    </row>
    <row r="252" ht="12.75">
      <c r="H252" s="44"/>
    </row>
    <row r="253" ht="12.75">
      <c r="H253" s="44"/>
    </row>
    <row r="254" ht="12.75">
      <c r="H254" s="44"/>
    </row>
    <row r="255" ht="12.75">
      <c r="H255" s="44"/>
    </row>
    <row r="256" ht="12.75">
      <c r="H256" s="44"/>
    </row>
    <row r="257" ht="12.75">
      <c r="H257" s="44"/>
    </row>
    <row r="258" ht="12.75">
      <c r="H258" s="44"/>
    </row>
    <row r="259" ht="12.75">
      <c r="H259" s="44"/>
    </row>
    <row r="260" ht="12.75">
      <c r="H260" s="44"/>
    </row>
    <row r="261" ht="12.75">
      <c r="H261" s="44"/>
    </row>
    <row r="262" ht="12.75">
      <c r="H262" s="44"/>
    </row>
    <row r="263" ht="12.75">
      <c r="H263" s="44"/>
    </row>
    <row r="264" ht="12.75">
      <c r="H264" s="44"/>
    </row>
    <row r="265" ht="12.75">
      <c r="H265" s="44"/>
    </row>
    <row r="266" ht="12.75">
      <c r="H266" s="44"/>
    </row>
    <row r="267" ht="12.75">
      <c r="H267" s="44"/>
    </row>
    <row r="268" ht="12.75">
      <c r="H268" s="44"/>
    </row>
    <row r="269" ht="12.75">
      <c r="H269" s="44"/>
    </row>
    <row r="270" ht="12.75">
      <c r="H270" s="44"/>
    </row>
    <row r="271" ht="12.75">
      <c r="H271" s="44"/>
    </row>
    <row r="272" ht="12.75">
      <c r="H272" s="44"/>
    </row>
    <row r="273" ht="12.75">
      <c r="H273" s="44"/>
    </row>
    <row r="274" ht="12.75">
      <c r="H274" s="44"/>
    </row>
    <row r="275" ht="12.75">
      <c r="H275" s="44"/>
    </row>
    <row r="276" ht="12.75">
      <c r="H276" s="44"/>
    </row>
    <row r="277" ht="12.75">
      <c r="H277" s="44"/>
    </row>
    <row r="278" ht="12.75">
      <c r="H278" s="44"/>
    </row>
    <row r="279" ht="12.75">
      <c r="H279" s="44"/>
    </row>
    <row r="280" ht="12.75">
      <c r="H280" s="44"/>
    </row>
    <row r="281" ht="12.75">
      <c r="H281" s="44"/>
    </row>
    <row r="282" ht="12.75">
      <c r="H282" s="44"/>
    </row>
    <row r="283" ht="12.75">
      <c r="H283" s="44"/>
    </row>
  </sheetData>
  <mergeCells count="8">
    <mergeCell ref="H15:I15"/>
    <mergeCell ref="M15:N15"/>
    <mergeCell ref="H16:I16"/>
    <mergeCell ref="M16:N16"/>
    <mergeCell ref="F11:I11"/>
    <mergeCell ref="K11:N11"/>
    <mergeCell ref="H14:I14"/>
    <mergeCell ref="M14:N14"/>
  </mergeCells>
  <printOptions/>
  <pageMargins left="0.36" right="0.24" top="0.5" bottom="0.23" header="0.5" footer="0.18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QC Holdings Berhad</cp:lastModifiedBy>
  <cp:lastPrinted>2000-12-06T04:25:00Z</cp:lastPrinted>
  <dcterms:created xsi:type="dcterms:W3CDTF">2000-08-16T06:25:24Z</dcterms:created>
  <dcterms:modified xsi:type="dcterms:W3CDTF">2000-12-06T04:25:04Z</dcterms:modified>
  <cp:category/>
  <cp:version/>
  <cp:contentType/>
  <cp:contentStatus/>
</cp:coreProperties>
</file>